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35" activeTab="0"/>
  </bookViews>
  <sheets>
    <sheet name="人口指標の推移（国勢調査）" sheetId="1" r:id="rId1"/>
  </sheets>
  <definedNames/>
  <calcPr fullCalcOnLoad="1"/>
</workbook>
</file>

<file path=xl/sharedStrings.xml><?xml version="1.0" encoding="utf-8"?>
<sst xmlns="http://schemas.openxmlformats.org/spreadsheetml/2006/main" count="126" uniqueCount="35">
  <si>
    <t>年</t>
  </si>
  <si>
    <t>昭和</t>
  </si>
  <si>
    <t>平成</t>
  </si>
  <si>
    <t>元号</t>
  </si>
  <si>
    <t>西暦</t>
  </si>
  <si>
    <t>３　人口</t>
  </si>
  <si>
    <t>男</t>
  </si>
  <si>
    <t>女</t>
  </si>
  <si>
    <t>男女別の割合</t>
  </si>
  <si>
    <t>（単位：％）</t>
  </si>
  <si>
    <t>（5）-1人口指標の推移（国勢調査）</t>
  </si>
  <si>
    <t>大正</t>
  </si>
  <si>
    <t>年少人口指数</t>
  </si>
  <si>
    <t>老年人口指数</t>
  </si>
  <si>
    <t>従属人口指数</t>
  </si>
  <si>
    <t>老年化指数</t>
  </si>
  <si>
    <t>＝（年少人口）÷（生産年齢人口）×１００</t>
  </si>
  <si>
    <t>＝（老年人口）÷（生産年齢人口〉×１００</t>
  </si>
  <si>
    <t>＝[（年少人口）＋（老年人口）]÷生産年齢人口×１００</t>
  </si>
  <si>
    <t>＝（老年人口）÷（年少人口）×１００</t>
  </si>
  <si>
    <t>資料：国勢調査（各年10月１日現在）</t>
  </si>
  <si>
    <t>人口</t>
  </si>
  <si>
    <t>男</t>
  </si>
  <si>
    <t>女</t>
  </si>
  <si>
    <t>計</t>
  </si>
  <si>
    <t>年齢階級別人口</t>
  </si>
  <si>
    <t>〈参考〉</t>
  </si>
  <si>
    <t>年少</t>
  </si>
  <si>
    <t>生産年齢</t>
  </si>
  <si>
    <t>老年</t>
  </si>
  <si>
    <t>計</t>
  </si>
  <si>
    <t>-</t>
  </si>
  <si>
    <t>※「-」は不詳</t>
  </si>
  <si>
    <t>（単位：人）</t>
  </si>
  <si>
    <t>令和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</si>
</sst>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_ ;[Red]\-#,##0.0\ "/>
    <numFmt numFmtId="181" formatCode="0.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0" xfId="49" applyFont="1" applyAlignment="1">
      <alignment vertical="center"/>
    </xf>
    <xf numFmtId="38" fontId="1" fillId="0" borderId="0" xfId="49" applyFont="1" applyAlignment="1">
      <alignment horizontal="right" vertical="center"/>
    </xf>
    <xf numFmtId="38" fontId="1" fillId="0" borderId="10" xfId="49" applyFont="1" applyBorder="1" applyAlignment="1">
      <alignment vertical="center"/>
    </xf>
    <xf numFmtId="0" fontId="1" fillId="0" borderId="0" xfId="0" applyFont="1" applyAlignment="1" quotePrefix="1">
      <alignment vertical="center"/>
    </xf>
    <xf numFmtId="0" fontId="1" fillId="0" borderId="12" xfId="0" applyFont="1" applyBorder="1" applyAlignment="1">
      <alignment horizontal="right" vertical="center"/>
    </xf>
    <xf numFmtId="38" fontId="1" fillId="0" borderId="13" xfId="49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79" fontId="1" fillId="0" borderId="16" xfId="0" applyNumberFormat="1" applyFont="1" applyBorder="1" applyAlignment="1">
      <alignment vertical="center"/>
    </xf>
    <xf numFmtId="38" fontId="1" fillId="0" borderId="17" xfId="49" applyFont="1" applyBorder="1" applyAlignment="1">
      <alignment vertical="center"/>
    </xf>
    <xf numFmtId="38" fontId="1" fillId="0" borderId="18" xfId="49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8" fontId="1" fillId="0" borderId="11" xfId="49" applyFont="1" applyBorder="1" applyAlignment="1">
      <alignment vertical="center"/>
    </xf>
    <xf numFmtId="38" fontId="1" fillId="0" borderId="19" xfId="49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179" fontId="1" fillId="0" borderId="23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49" applyNumberFormat="1" applyFont="1" applyBorder="1" applyAlignment="1">
      <alignment vertical="center"/>
    </xf>
    <xf numFmtId="177" fontId="1" fillId="0" borderId="13" xfId="49" applyNumberFormat="1" applyFont="1" applyBorder="1" applyAlignment="1">
      <alignment vertical="center"/>
    </xf>
    <xf numFmtId="38" fontId="1" fillId="0" borderId="23" xfId="49" applyFont="1" applyBorder="1" applyAlignment="1">
      <alignment horizontal="right" vertical="center"/>
    </xf>
    <xf numFmtId="38" fontId="1" fillId="0" borderId="24" xfId="49" applyFont="1" applyBorder="1" applyAlignment="1">
      <alignment horizontal="right" vertical="center"/>
    </xf>
    <xf numFmtId="38" fontId="1" fillId="0" borderId="10" xfId="49" applyFont="1" applyBorder="1" applyAlignment="1">
      <alignment horizontal="right" vertical="center"/>
    </xf>
    <xf numFmtId="38" fontId="1" fillId="0" borderId="13" xfId="49" applyFont="1" applyBorder="1" applyAlignment="1">
      <alignment horizontal="right" vertical="center"/>
    </xf>
    <xf numFmtId="38" fontId="1" fillId="0" borderId="17" xfId="49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179" fontId="1" fillId="0" borderId="27" xfId="0" applyNumberFormat="1" applyFont="1" applyBorder="1" applyAlignment="1">
      <alignment vertical="center"/>
    </xf>
    <xf numFmtId="177" fontId="1" fillId="0" borderId="27" xfId="0" applyNumberFormat="1" applyFont="1" applyBorder="1" applyAlignment="1">
      <alignment vertical="center"/>
    </xf>
    <xf numFmtId="177" fontId="1" fillId="0" borderId="27" xfId="49" applyNumberFormat="1" applyFont="1" applyBorder="1" applyAlignment="1">
      <alignment vertical="center"/>
    </xf>
    <xf numFmtId="177" fontId="1" fillId="0" borderId="28" xfId="49" applyNumberFormat="1" applyFont="1" applyBorder="1" applyAlignment="1">
      <alignment vertical="center"/>
    </xf>
    <xf numFmtId="38" fontId="1" fillId="0" borderId="29" xfId="49" applyFont="1" applyBorder="1" applyAlignment="1">
      <alignment vertical="center"/>
    </xf>
    <xf numFmtId="38" fontId="1" fillId="0" borderId="30" xfId="49" applyFont="1" applyBorder="1" applyAlignment="1">
      <alignment vertical="center"/>
    </xf>
    <xf numFmtId="38" fontId="1" fillId="0" borderId="31" xfId="49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16" xfId="49" applyNumberFormat="1" applyFont="1" applyBorder="1" applyAlignment="1">
      <alignment vertical="center"/>
    </xf>
    <xf numFmtId="177" fontId="1" fillId="0" borderId="20" xfId="49" applyNumberFormat="1" applyFont="1" applyBorder="1" applyAlignment="1">
      <alignment vertical="center"/>
    </xf>
    <xf numFmtId="38" fontId="1" fillId="0" borderId="15" xfId="49" applyFont="1" applyFill="1" applyBorder="1" applyAlignment="1">
      <alignment vertical="center"/>
    </xf>
    <xf numFmtId="38" fontId="1" fillId="0" borderId="16" xfId="49" applyFont="1" applyFill="1" applyBorder="1" applyAlignment="1">
      <alignment vertical="center"/>
    </xf>
    <xf numFmtId="38" fontId="1" fillId="0" borderId="20" xfId="49" applyFont="1" applyFill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8" fontId="1" fillId="0" borderId="23" xfId="49" applyFont="1" applyBorder="1" applyAlignment="1">
      <alignment horizontal="center" vertical="center"/>
    </xf>
    <xf numFmtId="38" fontId="1" fillId="0" borderId="16" xfId="49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38" fontId="1" fillId="0" borderId="24" xfId="49" applyFont="1" applyBorder="1" applyAlignment="1">
      <alignment horizontal="center" vertical="center" wrapText="1"/>
    </xf>
    <xf numFmtId="38" fontId="1" fillId="0" borderId="20" xfId="49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R27" sqref="R27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6" width="9.625" style="1" customWidth="1"/>
    <col min="7" max="10" width="9.625" style="5" customWidth="1"/>
    <col min="11" max="11" width="9.625" style="1" customWidth="1"/>
    <col min="12" max="18" width="7.75390625" style="1" customWidth="1"/>
    <col min="19" max="16384" width="9.625" style="1" customWidth="1"/>
  </cols>
  <sheetData>
    <row r="1" ht="12" customHeight="1">
      <c r="A1" s="1" t="s">
        <v>5</v>
      </c>
    </row>
    <row r="3" ht="12" customHeight="1">
      <c r="A3" s="1" t="s">
        <v>10</v>
      </c>
    </row>
    <row r="4" spans="10:18" ht="12" customHeight="1">
      <c r="J4" s="6" t="s">
        <v>9</v>
      </c>
      <c r="L4" s="1" t="s">
        <v>26</v>
      </c>
      <c r="R4" s="36" t="s">
        <v>33</v>
      </c>
    </row>
    <row r="5" spans="1:18" ht="12" customHeight="1">
      <c r="A5" s="60" t="s">
        <v>0</v>
      </c>
      <c r="B5" s="53"/>
      <c r="C5" s="53"/>
      <c r="D5" s="53"/>
      <c r="E5" s="53" t="s">
        <v>8</v>
      </c>
      <c r="F5" s="53"/>
      <c r="G5" s="55" t="s">
        <v>12</v>
      </c>
      <c r="H5" s="55" t="s">
        <v>13</v>
      </c>
      <c r="I5" s="55" t="s">
        <v>14</v>
      </c>
      <c r="J5" s="58" t="s">
        <v>15</v>
      </c>
      <c r="L5" s="60" t="s">
        <v>21</v>
      </c>
      <c r="M5" s="53"/>
      <c r="N5" s="53"/>
      <c r="O5" s="53" t="s">
        <v>25</v>
      </c>
      <c r="P5" s="53"/>
      <c r="Q5" s="53"/>
      <c r="R5" s="54"/>
    </row>
    <row r="6" spans="1:18" ht="12" customHeight="1">
      <c r="A6" s="61" t="s">
        <v>3</v>
      </c>
      <c r="B6" s="62"/>
      <c r="C6" s="62"/>
      <c r="D6" s="19" t="s">
        <v>4</v>
      </c>
      <c r="E6" s="19" t="s">
        <v>6</v>
      </c>
      <c r="F6" s="19" t="s">
        <v>7</v>
      </c>
      <c r="G6" s="56"/>
      <c r="H6" s="56"/>
      <c r="I6" s="56"/>
      <c r="J6" s="59"/>
      <c r="L6" s="18" t="s">
        <v>22</v>
      </c>
      <c r="M6" s="19" t="s">
        <v>23</v>
      </c>
      <c r="N6" s="19" t="s">
        <v>24</v>
      </c>
      <c r="O6" s="19" t="s">
        <v>27</v>
      </c>
      <c r="P6" s="19" t="s">
        <v>28</v>
      </c>
      <c r="Q6" s="19" t="s">
        <v>29</v>
      </c>
      <c r="R6" s="22" t="s">
        <v>30</v>
      </c>
    </row>
    <row r="7" spans="1:18" ht="12" customHeight="1">
      <c r="A7" s="23" t="s">
        <v>11</v>
      </c>
      <c r="B7" s="24">
        <v>9</v>
      </c>
      <c r="C7" s="25" t="s">
        <v>0</v>
      </c>
      <c r="D7" s="26">
        <v>1920</v>
      </c>
      <c r="E7" s="27">
        <f>+L7/N7*100</f>
        <v>52.13663581927055</v>
      </c>
      <c r="F7" s="27">
        <f>+M7/N7*100</f>
        <v>47.86336418072945</v>
      </c>
      <c r="G7" s="31" t="s">
        <v>31</v>
      </c>
      <c r="H7" s="31" t="s">
        <v>31</v>
      </c>
      <c r="I7" s="31" t="s">
        <v>31</v>
      </c>
      <c r="J7" s="32" t="s">
        <v>31</v>
      </c>
      <c r="L7" s="21">
        <v>3831</v>
      </c>
      <c r="M7" s="16">
        <v>3517</v>
      </c>
      <c r="N7" s="16">
        <f>SUM(L7:M7)</f>
        <v>7348</v>
      </c>
      <c r="O7" s="35" t="s">
        <v>31</v>
      </c>
      <c r="P7" s="35" t="s">
        <v>31</v>
      </c>
      <c r="Q7" s="35" t="s">
        <v>31</v>
      </c>
      <c r="R7" s="17">
        <f>+N7</f>
        <v>7348</v>
      </c>
    </row>
    <row r="8" spans="1:18" ht="12" customHeight="1">
      <c r="A8" s="9" t="s">
        <v>11</v>
      </c>
      <c r="B8" s="4">
        <v>14</v>
      </c>
      <c r="C8" s="3" t="s">
        <v>0</v>
      </c>
      <c r="D8" s="2">
        <v>1925</v>
      </c>
      <c r="E8" s="28">
        <f aca="true" t="shared" si="0" ref="E8:E24">+L8/N8*100</f>
        <v>51.24801615928437</v>
      </c>
      <c r="F8" s="28">
        <f aca="true" t="shared" si="1" ref="F8:F24">+M8/N8*100</f>
        <v>48.751983840715624</v>
      </c>
      <c r="G8" s="33" t="s">
        <v>31</v>
      </c>
      <c r="H8" s="33" t="s">
        <v>31</v>
      </c>
      <c r="I8" s="33" t="s">
        <v>31</v>
      </c>
      <c r="J8" s="34" t="s">
        <v>31</v>
      </c>
      <c r="L8" s="20">
        <v>3552</v>
      </c>
      <c r="M8" s="7">
        <v>3379</v>
      </c>
      <c r="N8" s="7">
        <f aca="true" t="shared" si="2" ref="N8:N24">SUM(L8:M8)</f>
        <v>6931</v>
      </c>
      <c r="O8" s="33" t="s">
        <v>31</v>
      </c>
      <c r="P8" s="33" t="s">
        <v>31</v>
      </c>
      <c r="Q8" s="33" t="s">
        <v>31</v>
      </c>
      <c r="R8" s="17">
        <f aca="true" t="shared" si="3" ref="R8:R13">+N8</f>
        <v>6931</v>
      </c>
    </row>
    <row r="9" spans="1:18" ht="12" customHeight="1">
      <c r="A9" s="9" t="s">
        <v>1</v>
      </c>
      <c r="B9" s="4">
        <v>5</v>
      </c>
      <c r="C9" s="3" t="s">
        <v>0</v>
      </c>
      <c r="D9" s="2">
        <v>1930</v>
      </c>
      <c r="E9" s="28">
        <f t="shared" si="0"/>
        <v>52.18796283829271</v>
      </c>
      <c r="F9" s="28">
        <f t="shared" si="1"/>
        <v>47.81203716170728</v>
      </c>
      <c r="G9" s="33" t="s">
        <v>31</v>
      </c>
      <c r="H9" s="33" t="s">
        <v>31</v>
      </c>
      <c r="I9" s="33" t="s">
        <v>31</v>
      </c>
      <c r="J9" s="34" t="s">
        <v>31</v>
      </c>
      <c r="L9" s="20">
        <v>3876</v>
      </c>
      <c r="M9" s="7">
        <v>3551</v>
      </c>
      <c r="N9" s="7">
        <f t="shared" si="2"/>
        <v>7427</v>
      </c>
      <c r="O9" s="33" t="s">
        <v>31</v>
      </c>
      <c r="P9" s="33" t="s">
        <v>31</v>
      </c>
      <c r="Q9" s="33" t="s">
        <v>31</v>
      </c>
      <c r="R9" s="17">
        <f t="shared" si="3"/>
        <v>7427</v>
      </c>
    </row>
    <row r="10" spans="1:18" ht="12" customHeight="1">
      <c r="A10" s="9" t="s">
        <v>1</v>
      </c>
      <c r="B10" s="4">
        <v>10</v>
      </c>
      <c r="C10" s="3" t="s">
        <v>0</v>
      </c>
      <c r="D10" s="2">
        <v>1935</v>
      </c>
      <c r="E10" s="28">
        <f t="shared" si="0"/>
        <v>50.041562759767245</v>
      </c>
      <c r="F10" s="28">
        <f t="shared" si="1"/>
        <v>49.95843724023275</v>
      </c>
      <c r="G10" s="33" t="s">
        <v>31</v>
      </c>
      <c r="H10" s="33" t="s">
        <v>31</v>
      </c>
      <c r="I10" s="33" t="s">
        <v>31</v>
      </c>
      <c r="J10" s="34" t="s">
        <v>31</v>
      </c>
      <c r="L10" s="20">
        <v>3612</v>
      </c>
      <c r="M10" s="7">
        <v>3606</v>
      </c>
      <c r="N10" s="7">
        <f t="shared" si="2"/>
        <v>7218</v>
      </c>
      <c r="O10" s="33" t="s">
        <v>31</v>
      </c>
      <c r="P10" s="33" t="s">
        <v>31</v>
      </c>
      <c r="Q10" s="33" t="s">
        <v>31</v>
      </c>
      <c r="R10" s="17">
        <f t="shared" si="3"/>
        <v>7218</v>
      </c>
    </row>
    <row r="11" spans="1:18" ht="12" customHeight="1">
      <c r="A11" s="9" t="s">
        <v>1</v>
      </c>
      <c r="B11" s="4">
        <v>15</v>
      </c>
      <c r="C11" s="3" t="s">
        <v>0</v>
      </c>
      <c r="D11" s="2">
        <v>1940</v>
      </c>
      <c r="E11" s="28">
        <f t="shared" si="0"/>
        <v>50.21748281184229</v>
      </c>
      <c r="F11" s="28">
        <f t="shared" si="1"/>
        <v>49.78251718815771</v>
      </c>
      <c r="G11" s="33" t="s">
        <v>31</v>
      </c>
      <c r="H11" s="33" t="s">
        <v>31</v>
      </c>
      <c r="I11" s="33" t="s">
        <v>31</v>
      </c>
      <c r="J11" s="34" t="s">
        <v>31</v>
      </c>
      <c r="L11" s="20">
        <v>3579</v>
      </c>
      <c r="M11" s="7">
        <v>3548</v>
      </c>
      <c r="N11" s="7">
        <f t="shared" si="2"/>
        <v>7127</v>
      </c>
      <c r="O11" s="33" t="s">
        <v>31</v>
      </c>
      <c r="P11" s="33" t="s">
        <v>31</v>
      </c>
      <c r="Q11" s="33" t="s">
        <v>31</v>
      </c>
      <c r="R11" s="17">
        <f t="shared" si="3"/>
        <v>7127</v>
      </c>
    </row>
    <row r="12" spans="1:18" ht="12" customHeight="1">
      <c r="A12" s="9" t="s">
        <v>1</v>
      </c>
      <c r="B12" s="4">
        <v>22</v>
      </c>
      <c r="C12" s="3" t="s">
        <v>0</v>
      </c>
      <c r="D12" s="2">
        <v>1947</v>
      </c>
      <c r="E12" s="28">
        <f t="shared" si="0"/>
        <v>49.37680976960846</v>
      </c>
      <c r="F12" s="28">
        <f t="shared" si="1"/>
        <v>50.623190230391536</v>
      </c>
      <c r="G12" s="33" t="s">
        <v>31</v>
      </c>
      <c r="H12" s="33" t="s">
        <v>31</v>
      </c>
      <c r="I12" s="33" t="s">
        <v>31</v>
      </c>
      <c r="J12" s="34" t="s">
        <v>31</v>
      </c>
      <c r="L12" s="20">
        <v>3922</v>
      </c>
      <c r="M12" s="7">
        <v>4021</v>
      </c>
      <c r="N12" s="7">
        <f t="shared" si="2"/>
        <v>7943</v>
      </c>
      <c r="O12" s="33" t="s">
        <v>31</v>
      </c>
      <c r="P12" s="33" t="s">
        <v>31</v>
      </c>
      <c r="Q12" s="33" t="s">
        <v>31</v>
      </c>
      <c r="R12" s="17">
        <f t="shared" si="3"/>
        <v>7943</v>
      </c>
    </row>
    <row r="13" spans="1:18" ht="12" customHeight="1">
      <c r="A13" s="9" t="s">
        <v>1</v>
      </c>
      <c r="B13" s="4">
        <v>25</v>
      </c>
      <c r="C13" s="3" t="s">
        <v>0</v>
      </c>
      <c r="D13" s="2">
        <v>1950</v>
      </c>
      <c r="E13" s="28">
        <f t="shared" si="0"/>
        <v>50.252183540410876</v>
      </c>
      <c r="F13" s="28">
        <f t="shared" si="1"/>
        <v>49.74781645958913</v>
      </c>
      <c r="G13" s="33" t="s">
        <v>31</v>
      </c>
      <c r="H13" s="33" t="s">
        <v>31</v>
      </c>
      <c r="I13" s="33" t="s">
        <v>31</v>
      </c>
      <c r="J13" s="34" t="s">
        <v>31</v>
      </c>
      <c r="L13" s="20">
        <v>4085</v>
      </c>
      <c r="M13" s="7">
        <v>4044</v>
      </c>
      <c r="N13" s="7">
        <f t="shared" si="2"/>
        <v>8129</v>
      </c>
      <c r="O13" s="33" t="s">
        <v>31</v>
      </c>
      <c r="P13" s="33" t="s">
        <v>31</v>
      </c>
      <c r="Q13" s="33" t="s">
        <v>31</v>
      </c>
      <c r="R13" s="17">
        <f t="shared" si="3"/>
        <v>8129</v>
      </c>
    </row>
    <row r="14" spans="1:18" ht="12" customHeight="1">
      <c r="A14" s="9" t="s">
        <v>1</v>
      </c>
      <c r="B14" s="4">
        <v>30</v>
      </c>
      <c r="C14" s="3" t="s">
        <v>0</v>
      </c>
      <c r="D14" s="2">
        <v>1955</v>
      </c>
      <c r="E14" s="28">
        <f t="shared" si="0"/>
        <v>49.624236730859565</v>
      </c>
      <c r="F14" s="28">
        <f t="shared" si="1"/>
        <v>50.375763269140435</v>
      </c>
      <c r="G14" s="29">
        <f aca="true" t="shared" si="4" ref="G14:G24">+O14/P14*100</f>
        <v>64.41879303361685</v>
      </c>
      <c r="H14" s="29">
        <f aca="true" t="shared" si="5" ref="H14:H24">+Q14/P14*100</f>
        <v>8.039692183070068</v>
      </c>
      <c r="I14" s="29">
        <f aca="true" t="shared" si="6" ref="I14:I24">(+O14+Q14)/P14*100</f>
        <v>72.45848521668692</v>
      </c>
      <c r="J14" s="30">
        <f aca="true" t="shared" si="7" ref="J14:J24">+Q14/O14*100</f>
        <v>12.480352090537567</v>
      </c>
      <c r="L14" s="20">
        <v>4226</v>
      </c>
      <c r="M14" s="7">
        <v>4290</v>
      </c>
      <c r="N14" s="7">
        <f t="shared" si="2"/>
        <v>8516</v>
      </c>
      <c r="O14" s="7">
        <v>3181</v>
      </c>
      <c r="P14" s="7">
        <v>4938</v>
      </c>
      <c r="Q14" s="7">
        <v>397</v>
      </c>
      <c r="R14" s="10">
        <f aca="true" t="shared" si="8" ref="R14:R24">SUM(O14:Q14)</f>
        <v>8516</v>
      </c>
    </row>
    <row r="15" spans="1:18" ht="12" customHeight="1">
      <c r="A15" s="9" t="s">
        <v>1</v>
      </c>
      <c r="B15" s="4">
        <v>35</v>
      </c>
      <c r="C15" s="3" t="s">
        <v>0</v>
      </c>
      <c r="D15" s="2">
        <v>1960</v>
      </c>
      <c r="E15" s="28">
        <f t="shared" si="0"/>
        <v>48.82878531755615</v>
      </c>
      <c r="F15" s="28">
        <f t="shared" si="1"/>
        <v>51.17121468244385</v>
      </c>
      <c r="G15" s="29">
        <f t="shared" si="4"/>
        <v>55.07989741566384</v>
      </c>
      <c r="H15" s="29">
        <f t="shared" si="5"/>
        <v>8.30538567764845</v>
      </c>
      <c r="I15" s="29">
        <f t="shared" si="6"/>
        <v>63.385283093312296</v>
      </c>
      <c r="J15" s="30">
        <f t="shared" si="7"/>
        <v>15.078796561604586</v>
      </c>
      <c r="L15" s="20">
        <v>4044</v>
      </c>
      <c r="M15" s="7">
        <v>4238</v>
      </c>
      <c r="N15" s="7">
        <f t="shared" si="2"/>
        <v>8282</v>
      </c>
      <c r="O15" s="7">
        <v>2792</v>
      </c>
      <c r="P15" s="7">
        <v>5069</v>
      </c>
      <c r="Q15" s="7">
        <v>421</v>
      </c>
      <c r="R15" s="10">
        <f t="shared" si="8"/>
        <v>8282</v>
      </c>
    </row>
    <row r="16" spans="1:18" ht="12" customHeight="1">
      <c r="A16" s="9" t="s">
        <v>1</v>
      </c>
      <c r="B16" s="4">
        <v>40</v>
      </c>
      <c r="C16" s="3" t="s">
        <v>0</v>
      </c>
      <c r="D16" s="2">
        <v>1965</v>
      </c>
      <c r="E16" s="28">
        <f t="shared" si="0"/>
        <v>49.07768251493895</v>
      </c>
      <c r="F16" s="28">
        <f t="shared" si="1"/>
        <v>50.92231748506105</v>
      </c>
      <c r="G16" s="29">
        <f t="shared" si="4"/>
        <v>44.360151726891594</v>
      </c>
      <c r="H16" s="29">
        <f t="shared" si="5"/>
        <v>9.32321820722699</v>
      </c>
      <c r="I16" s="29">
        <f t="shared" si="6"/>
        <v>53.68336993411859</v>
      </c>
      <c r="J16" s="30">
        <f t="shared" si="7"/>
        <v>21.01710171017102</v>
      </c>
      <c r="L16" s="20">
        <v>3778</v>
      </c>
      <c r="M16" s="7">
        <v>3920</v>
      </c>
      <c r="N16" s="7">
        <f t="shared" si="2"/>
        <v>7698</v>
      </c>
      <c r="O16" s="7">
        <v>2222</v>
      </c>
      <c r="P16" s="7">
        <v>5009</v>
      </c>
      <c r="Q16" s="7">
        <v>467</v>
      </c>
      <c r="R16" s="10">
        <f t="shared" si="8"/>
        <v>7698</v>
      </c>
    </row>
    <row r="17" spans="1:18" ht="12" customHeight="1">
      <c r="A17" s="9" t="s">
        <v>1</v>
      </c>
      <c r="B17" s="4">
        <v>45</v>
      </c>
      <c r="C17" s="3" t="s">
        <v>0</v>
      </c>
      <c r="D17" s="2">
        <v>1970</v>
      </c>
      <c r="E17" s="28">
        <f t="shared" si="0"/>
        <v>47.96602592758158</v>
      </c>
      <c r="F17" s="28">
        <f t="shared" si="1"/>
        <v>52.033974072418424</v>
      </c>
      <c r="G17" s="29">
        <f t="shared" si="4"/>
        <v>36.623146713874746</v>
      </c>
      <c r="H17" s="29">
        <f t="shared" si="5"/>
        <v>11.883159991148485</v>
      </c>
      <c r="I17" s="29">
        <f t="shared" si="6"/>
        <v>48.506306705023235</v>
      </c>
      <c r="J17" s="30">
        <f t="shared" si="7"/>
        <v>32.44712990936556</v>
      </c>
      <c r="L17" s="20">
        <v>3219</v>
      </c>
      <c r="M17" s="7">
        <v>3492</v>
      </c>
      <c r="N17" s="7">
        <f t="shared" si="2"/>
        <v>6711</v>
      </c>
      <c r="O17" s="7">
        <v>1655</v>
      </c>
      <c r="P17" s="7">
        <v>4519</v>
      </c>
      <c r="Q17" s="7">
        <v>537</v>
      </c>
      <c r="R17" s="10">
        <f t="shared" si="8"/>
        <v>6711</v>
      </c>
    </row>
    <row r="18" spans="1:18" ht="12" customHeight="1">
      <c r="A18" s="9" t="s">
        <v>1</v>
      </c>
      <c r="B18" s="4">
        <v>50</v>
      </c>
      <c r="C18" s="3" t="s">
        <v>0</v>
      </c>
      <c r="D18" s="2">
        <v>1975</v>
      </c>
      <c r="E18" s="28">
        <f t="shared" si="0"/>
        <v>48.15299117358614</v>
      </c>
      <c r="F18" s="28">
        <f t="shared" si="1"/>
        <v>51.84700882641386</v>
      </c>
      <c r="G18" s="29">
        <f t="shared" si="4"/>
        <v>34.170731707317074</v>
      </c>
      <c r="H18" s="29">
        <f t="shared" si="5"/>
        <v>15.048780487804878</v>
      </c>
      <c r="I18" s="29">
        <f t="shared" si="6"/>
        <v>49.21951219512195</v>
      </c>
      <c r="J18" s="30">
        <f t="shared" si="7"/>
        <v>44.03997144896503</v>
      </c>
      <c r="L18" s="20">
        <v>2946</v>
      </c>
      <c r="M18" s="7">
        <v>3172</v>
      </c>
      <c r="N18" s="7">
        <f t="shared" si="2"/>
        <v>6118</v>
      </c>
      <c r="O18" s="7">
        <v>1401</v>
      </c>
      <c r="P18" s="7">
        <v>4100</v>
      </c>
      <c r="Q18" s="7">
        <v>617</v>
      </c>
      <c r="R18" s="10">
        <f t="shared" si="8"/>
        <v>6118</v>
      </c>
    </row>
    <row r="19" spans="1:18" ht="12" customHeight="1">
      <c r="A19" s="9" t="s">
        <v>1</v>
      </c>
      <c r="B19" s="4">
        <v>55</v>
      </c>
      <c r="C19" s="3" t="s">
        <v>0</v>
      </c>
      <c r="D19" s="2">
        <v>1980</v>
      </c>
      <c r="E19" s="28">
        <f t="shared" si="0"/>
        <v>48.58766792972787</v>
      </c>
      <c r="F19" s="28">
        <f t="shared" si="1"/>
        <v>51.412332070272136</v>
      </c>
      <c r="G19" s="29">
        <f t="shared" si="4"/>
        <v>28.733602421796167</v>
      </c>
      <c r="H19" s="29">
        <f t="shared" si="5"/>
        <v>17.734611503531784</v>
      </c>
      <c r="I19" s="29">
        <f t="shared" si="6"/>
        <v>46.46821392532795</v>
      </c>
      <c r="J19" s="30">
        <f t="shared" si="7"/>
        <v>61.7208077260755</v>
      </c>
      <c r="L19" s="20">
        <v>2821</v>
      </c>
      <c r="M19" s="7">
        <v>2985</v>
      </c>
      <c r="N19" s="7">
        <f t="shared" si="2"/>
        <v>5806</v>
      </c>
      <c r="O19" s="7">
        <v>1139</v>
      </c>
      <c r="P19" s="7">
        <v>3964</v>
      </c>
      <c r="Q19" s="7">
        <v>703</v>
      </c>
      <c r="R19" s="10">
        <f t="shared" si="8"/>
        <v>5806</v>
      </c>
    </row>
    <row r="20" spans="1:18" ht="12" customHeight="1">
      <c r="A20" s="9" t="s">
        <v>1</v>
      </c>
      <c r="B20" s="4">
        <v>60</v>
      </c>
      <c r="C20" s="3" t="s">
        <v>0</v>
      </c>
      <c r="D20" s="2">
        <v>1985</v>
      </c>
      <c r="E20" s="28">
        <f t="shared" si="0"/>
        <v>48.87300714678395</v>
      </c>
      <c r="F20" s="28">
        <f t="shared" si="1"/>
        <v>51.12699285321606</v>
      </c>
      <c r="G20" s="29">
        <f t="shared" si="4"/>
        <v>26.755218216318788</v>
      </c>
      <c r="H20" s="29">
        <f t="shared" si="5"/>
        <v>21.171049064787205</v>
      </c>
      <c r="I20" s="29">
        <f t="shared" si="6"/>
        <v>47.926267281105986</v>
      </c>
      <c r="J20" s="30">
        <f t="shared" si="7"/>
        <v>79.12867274569402</v>
      </c>
      <c r="L20" s="20">
        <v>2667</v>
      </c>
      <c r="M20" s="7">
        <v>2790</v>
      </c>
      <c r="N20" s="7">
        <f t="shared" si="2"/>
        <v>5457</v>
      </c>
      <c r="O20" s="7">
        <v>987</v>
      </c>
      <c r="P20" s="7">
        <v>3689</v>
      </c>
      <c r="Q20" s="7">
        <v>781</v>
      </c>
      <c r="R20" s="10">
        <f t="shared" si="8"/>
        <v>5457</v>
      </c>
    </row>
    <row r="21" spans="1:18" ht="12" customHeight="1">
      <c r="A21" s="11" t="s">
        <v>2</v>
      </c>
      <c r="B21" s="4">
        <v>2</v>
      </c>
      <c r="C21" s="3" t="s">
        <v>0</v>
      </c>
      <c r="D21" s="2">
        <v>1990</v>
      </c>
      <c r="E21" s="28">
        <f t="shared" si="0"/>
        <v>48.78097521982414</v>
      </c>
      <c r="F21" s="28">
        <f t="shared" si="1"/>
        <v>51.21902478017586</v>
      </c>
      <c r="G21" s="29">
        <f t="shared" si="4"/>
        <v>22.64378199337549</v>
      </c>
      <c r="H21" s="29">
        <f t="shared" si="5"/>
        <v>28.03372478169226</v>
      </c>
      <c r="I21" s="29">
        <f t="shared" si="6"/>
        <v>50.67750677506775</v>
      </c>
      <c r="J21" s="30">
        <f t="shared" si="7"/>
        <v>123.8031914893617</v>
      </c>
      <c r="L21" s="20">
        <v>2441</v>
      </c>
      <c r="M21" s="7">
        <v>2563</v>
      </c>
      <c r="N21" s="7">
        <f t="shared" si="2"/>
        <v>5004</v>
      </c>
      <c r="O21" s="7">
        <v>752</v>
      </c>
      <c r="P21" s="7">
        <v>3321</v>
      </c>
      <c r="Q21" s="7">
        <v>931</v>
      </c>
      <c r="R21" s="10">
        <f t="shared" si="8"/>
        <v>5004</v>
      </c>
    </row>
    <row r="22" spans="1:18" ht="12" customHeight="1">
      <c r="A22" s="11" t="s">
        <v>2</v>
      </c>
      <c r="B22" s="4">
        <v>7</v>
      </c>
      <c r="C22" s="3" t="s">
        <v>0</v>
      </c>
      <c r="D22" s="2">
        <v>1995</v>
      </c>
      <c r="E22" s="28">
        <f t="shared" si="0"/>
        <v>48.4304932735426</v>
      </c>
      <c r="F22" s="28">
        <f t="shared" si="1"/>
        <v>51.569506726457405</v>
      </c>
      <c r="G22" s="29">
        <f t="shared" si="4"/>
        <v>20.25658338960162</v>
      </c>
      <c r="H22" s="29">
        <f t="shared" si="5"/>
        <v>37.84604996623903</v>
      </c>
      <c r="I22" s="29">
        <f t="shared" si="6"/>
        <v>58.10263335584065</v>
      </c>
      <c r="J22" s="30">
        <f t="shared" si="7"/>
        <v>186.83333333333334</v>
      </c>
      <c r="L22" s="20">
        <v>2268</v>
      </c>
      <c r="M22" s="7">
        <v>2415</v>
      </c>
      <c r="N22" s="7">
        <f t="shared" si="2"/>
        <v>4683</v>
      </c>
      <c r="O22" s="7">
        <v>600</v>
      </c>
      <c r="P22" s="7">
        <v>2962</v>
      </c>
      <c r="Q22" s="7">
        <v>1121</v>
      </c>
      <c r="R22" s="10">
        <f t="shared" si="8"/>
        <v>4683</v>
      </c>
    </row>
    <row r="23" spans="1:18" ht="12" customHeight="1">
      <c r="A23" s="11" t="s">
        <v>2</v>
      </c>
      <c r="B23" s="4">
        <v>12</v>
      </c>
      <c r="C23" s="3" t="s">
        <v>0</v>
      </c>
      <c r="D23" s="2">
        <v>2000</v>
      </c>
      <c r="E23" s="28">
        <f t="shared" si="0"/>
        <v>47.72727272727273</v>
      </c>
      <c r="F23" s="28">
        <f t="shared" si="1"/>
        <v>52.27272727272727</v>
      </c>
      <c r="G23" s="29">
        <f t="shared" si="4"/>
        <v>18.234234234234233</v>
      </c>
      <c r="H23" s="29">
        <f t="shared" si="5"/>
        <v>46.666666666666664</v>
      </c>
      <c r="I23" s="29">
        <f t="shared" si="6"/>
        <v>64.90090090090091</v>
      </c>
      <c r="J23" s="30">
        <f t="shared" si="7"/>
        <v>255.92885375494072</v>
      </c>
      <c r="L23" s="20">
        <v>2184</v>
      </c>
      <c r="M23" s="7">
        <v>2392</v>
      </c>
      <c r="N23" s="7">
        <f t="shared" si="2"/>
        <v>4576</v>
      </c>
      <c r="O23" s="7">
        <v>506</v>
      </c>
      <c r="P23" s="7">
        <v>2775</v>
      </c>
      <c r="Q23" s="7">
        <v>1295</v>
      </c>
      <c r="R23" s="10">
        <f t="shared" si="8"/>
        <v>4576</v>
      </c>
    </row>
    <row r="24" spans="1:18" ht="12" customHeight="1">
      <c r="A24" s="11" t="s">
        <v>2</v>
      </c>
      <c r="B24" s="4">
        <v>17</v>
      </c>
      <c r="C24" s="3" t="s">
        <v>0</v>
      </c>
      <c r="D24" s="2">
        <v>2005</v>
      </c>
      <c r="E24" s="28">
        <f t="shared" si="0"/>
        <v>47.1889400921659</v>
      </c>
      <c r="F24" s="28">
        <f t="shared" si="1"/>
        <v>52.8110599078341</v>
      </c>
      <c r="G24" s="29">
        <f t="shared" si="4"/>
        <v>18.39126919967664</v>
      </c>
      <c r="H24" s="29">
        <f t="shared" si="5"/>
        <v>57.03314470493128</v>
      </c>
      <c r="I24" s="29">
        <f t="shared" si="6"/>
        <v>75.42441390460792</v>
      </c>
      <c r="J24" s="30">
        <f t="shared" si="7"/>
        <v>310.1098901098901</v>
      </c>
      <c r="L24" s="20">
        <v>2048</v>
      </c>
      <c r="M24" s="7">
        <v>2292</v>
      </c>
      <c r="N24" s="7">
        <f t="shared" si="2"/>
        <v>4340</v>
      </c>
      <c r="O24" s="7">
        <v>455</v>
      </c>
      <c r="P24" s="7">
        <v>2474</v>
      </c>
      <c r="Q24" s="7">
        <v>1411</v>
      </c>
      <c r="R24" s="10">
        <f t="shared" si="8"/>
        <v>4340</v>
      </c>
    </row>
    <row r="25" spans="1:18" ht="12" customHeight="1">
      <c r="A25" s="37" t="s">
        <v>2</v>
      </c>
      <c r="B25" s="38">
        <v>22</v>
      </c>
      <c r="C25" s="39" t="s">
        <v>0</v>
      </c>
      <c r="D25" s="40">
        <v>2010</v>
      </c>
      <c r="E25" s="41">
        <f>+L25/N25*100</f>
        <v>47.32805541810985</v>
      </c>
      <c r="F25" s="41">
        <f>+M25/N25*100</f>
        <v>52.67194458189015</v>
      </c>
      <c r="G25" s="42">
        <f>+O25/P25*100</f>
        <v>18.59389454209066</v>
      </c>
      <c r="H25" s="42">
        <f>+Q25/P25*100</f>
        <v>68.36262719703979</v>
      </c>
      <c r="I25" s="42">
        <f>(+O25+Q25)/P25*100</f>
        <v>86.95652173913044</v>
      </c>
      <c r="J25" s="43">
        <f>+Q25/O25*100</f>
        <v>367.66169154228857</v>
      </c>
      <c r="L25" s="44">
        <v>1913</v>
      </c>
      <c r="M25" s="45">
        <v>2129</v>
      </c>
      <c r="N25" s="45">
        <f>SUM(L25:M25)</f>
        <v>4042</v>
      </c>
      <c r="O25" s="45">
        <v>402</v>
      </c>
      <c r="P25" s="45">
        <v>2162</v>
      </c>
      <c r="Q25" s="45">
        <v>1478</v>
      </c>
      <c r="R25" s="46">
        <f>SUM(O25:Q25)</f>
        <v>4042</v>
      </c>
    </row>
    <row r="26" spans="1:18" ht="12" customHeight="1">
      <c r="A26" s="12" t="s">
        <v>2</v>
      </c>
      <c r="B26" s="13">
        <v>27</v>
      </c>
      <c r="C26" s="14" t="s">
        <v>0</v>
      </c>
      <c r="D26" s="15">
        <v>2015</v>
      </c>
      <c r="E26" s="47">
        <f>+L26/N26*100</f>
        <v>47.312682022769394</v>
      </c>
      <c r="F26" s="47">
        <f>+M26/N26*100</f>
        <v>52.687317977230606</v>
      </c>
      <c r="G26" s="48">
        <f>+O26/P26*100</f>
        <v>18.88185654008439</v>
      </c>
      <c r="H26" s="48">
        <f>+Q26/P26*100</f>
        <v>80.32700421940928</v>
      </c>
      <c r="I26" s="48">
        <f>(+O26+Q26)/P26*100</f>
        <v>99.20886075949366</v>
      </c>
      <c r="J26" s="49">
        <f>+Q26/O26*100</f>
        <v>425.4189944134078</v>
      </c>
      <c r="L26" s="50">
        <v>1787</v>
      </c>
      <c r="M26" s="51">
        <v>1990</v>
      </c>
      <c r="N26" s="51">
        <f>SUM(L26:M26)</f>
        <v>3777</v>
      </c>
      <c r="O26" s="51">
        <v>358</v>
      </c>
      <c r="P26" s="51">
        <v>1896</v>
      </c>
      <c r="Q26" s="51">
        <v>1523</v>
      </c>
      <c r="R26" s="52">
        <f>SUM(O26:Q26)</f>
        <v>3777</v>
      </c>
    </row>
    <row r="27" spans="1:18" ht="12" customHeight="1">
      <c r="A27" s="12" t="s">
        <v>34</v>
      </c>
      <c r="B27" s="13">
        <v>2</v>
      </c>
      <c r="C27" s="14" t="s">
        <v>0</v>
      </c>
      <c r="D27" s="15">
        <v>2020</v>
      </c>
      <c r="E27" s="47">
        <f>+L27/N27*100</f>
        <v>47.21590909090909</v>
      </c>
      <c r="F27" s="47">
        <f>+M27/N27*100</f>
        <v>52.78409090909091</v>
      </c>
      <c r="G27" s="48">
        <f>+O27/P27*100</f>
        <v>20.691676436107855</v>
      </c>
      <c r="H27" s="48">
        <f>+Q27/P27*100</f>
        <v>85.63892145369284</v>
      </c>
      <c r="I27" s="48">
        <f>(+O27+Q27)/P27*100</f>
        <v>106.3305978898007</v>
      </c>
      <c r="J27" s="49">
        <f>+Q27/O27*100</f>
        <v>413.8810198300283</v>
      </c>
      <c r="L27" s="50">
        <v>1662</v>
      </c>
      <c r="M27" s="51">
        <v>1858</v>
      </c>
      <c r="N27" s="51">
        <f>SUM(L27:M27)</f>
        <v>3520</v>
      </c>
      <c r="O27" s="51">
        <v>353</v>
      </c>
      <c r="P27" s="51">
        <v>1706</v>
      </c>
      <c r="Q27" s="51">
        <v>1461</v>
      </c>
      <c r="R27" s="52">
        <f>SUM(O27:Q27)</f>
        <v>3520</v>
      </c>
    </row>
    <row r="28" spans="10:18" ht="12" customHeight="1">
      <c r="J28" s="6" t="s">
        <v>20</v>
      </c>
      <c r="R28" s="6" t="s">
        <v>20</v>
      </c>
    </row>
    <row r="29" spans="1:10" ht="12" customHeight="1">
      <c r="A29" s="1" t="s">
        <v>32</v>
      </c>
      <c r="J29" s="6"/>
    </row>
    <row r="31" spans="2:5" ht="12" customHeight="1">
      <c r="B31" s="57" t="s">
        <v>12</v>
      </c>
      <c r="C31" s="57"/>
      <c r="D31" s="57"/>
      <c r="E31" s="8" t="s">
        <v>16</v>
      </c>
    </row>
    <row r="32" spans="2:5" ht="12" customHeight="1">
      <c r="B32" s="57" t="s">
        <v>13</v>
      </c>
      <c r="C32" s="57"/>
      <c r="D32" s="57"/>
      <c r="E32" s="8" t="s">
        <v>17</v>
      </c>
    </row>
    <row r="33" spans="2:5" ht="12" customHeight="1">
      <c r="B33" s="57" t="s">
        <v>14</v>
      </c>
      <c r="C33" s="57"/>
      <c r="D33" s="57"/>
      <c r="E33" s="8" t="s">
        <v>18</v>
      </c>
    </row>
    <row r="34" spans="2:5" ht="12" customHeight="1">
      <c r="B34" s="57" t="s">
        <v>15</v>
      </c>
      <c r="C34" s="57"/>
      <c r="D34" s="57"/>
      <c r="E34" s="8" t="s">
        <v>19</v>
      </c>
    </row>
  </sheetData>
  <sheetProtection/>
  <mergeCells count="13">
    <mergeCell ref="B32:D32"/>
    <mergeCell ref="B33:D33"/>
    <mergeCell ref="B34:D34"/>
    <mergeCell ref="A5:D5"/>
    <mergeCell ref="A6:C6"/>
    <mergeCell ref="L5:N5"/>
    <mergeCell ref="O5:R5"/>
    <mergeCell ref="H5:H6"/>
    <mergeCell ref="B31:D31"/>
    <mergeCell ref="J5:J6"/>
    <mergeCell ref="E5:F5"/>
    <mergeCell ref="G5:G6"/>
    <mergeCell ref="I5:I6"/>
  </mergeCells>
  <printOptions/>
  <pageMargins left="0.3937007874015748" right="0.3937007874015748" top="0.984251968503937" bottom="0.5905511811023623" header="0.5118110236220472" footer="0.1968503937007874"/>
  <pageSetup firstPageNumber="3" useFirstPageNumber="1" horizontalDpi="600" verticalDpi="600" orientation="landscape" paperSize="9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2023-07-13T02:15:01Z</cp:lastPrinted>
  <dcterms:created xsi:type="dcterms:W3CDTF">2004-05-25T04:22:04Z</dcterms:created>
  <dcterms:modified xsi:type="dcterms:W3CDTF">2023-07-13T02:18:00Z</dcterms:modified>
  <cp:category/>
  <cp:version/>
  <cp:contentType/>
  <cp:contentStatus/>
</cp:coreProperties>
</file>